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'Sheet1'!$A$2:$D$37</definedName>
  </definedNames>
  <calcPr fullCalcOnLoad="1"/>
</workbook>
</file>

<file path=xl/sharedStrings.xml><?xml version="1.0" encoding="utf-8"?>
<sst xmlns="http://schemas.openxmlformats.org/spreadsheetml/2006/main" count="84" uniqueCount="78">
  <si>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</si>
  <si>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</si>
  <si>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</si>
  <si>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</si>
  <si>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</si>
  <si>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</si>
  <si>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</si>
  <si>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</si>
  <si>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</si>
  <si>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</si>
  <si>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</si>
  <si>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</si>
  <si>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</si>
  <si>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</si>
  <si>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</si>
  <si>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</si>
  <si>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</si>
  <si>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</si>
  <si>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</si>
  <si>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</si>
  <si>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</si>
  <si>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</si>
  <si>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</si>
  <si>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</si>
  <si>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</si>
  <si>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</si>
  <si>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</si>
  <si>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</si>
  <si>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</si>
  <si>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</si>
  <si>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</si>
  <si>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</si>
  <si>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</si>
  <si>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</si>
  <si>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</si>
  <si>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</si>
  <si>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</si>
  <si>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</si>
  <si>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</si>
  <si>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</si>
  <si>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</si>
  <si>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</si>
  <si>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</si>
  <si>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</si>
  <si>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</si>
  <si>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</si>
  <si>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</si>
  <si>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</si>
  <si>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</si>
  <si>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</si>
  <si>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</si>
  <si>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</si>
  <si>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</si>
  <si>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</si>
  <si>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</si>
  <si>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</si>
  <si>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</si>
  <si>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</si>
  <si>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</si>
  <si>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</si>
  <si>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</si>
  <si>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</si>
  <si>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</si>
  <si>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</si>
  <si>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</si>
  <si>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</si>
  <si>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</si>
  <si>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</si>
  <si>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</si>
  <si>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</si>
  <si>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Утверждено решением о бюджете на 2020 год      (уточненный)</t>
  </si>
  <si>
    <t>Исполнено за        1 полугодие 2020  года</t>
  </si>
  <si>
    <t>0503</t>
  </si>
  <si>
    <t>Благоустройство</t>
  </si>
  <si>
    <t>Расходы бюджета Пучежского муниципального района по разделам и подразделам классификации расходов бюджета за 1 полугодие 2021 года</t>
  </si>
  <si>
    <t>Уровень изменений по сравнению с соответствующим периодом 2020 года</t>
  </si>
  <si>
    <t>0501</t>
  </si>
  <si>
    <t>Жилищное хозяйство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</si>
</sst>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6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9" fontId="39" fillId="0" borderId="10">
      <alignment horizontal="center"/>
      <protection/>
    </xf>
    <xf numFmtId="49" fontId="39" fillId="0" borderId="11">
      <alignment horizontal="center"/>
      <protection/>
    </xf>
    <xf numFmtId="4" fontId="39" fillId="0" borderId="11">
      <alignment horizontal="right" shrinkToFit="1"/>
      <protection/>
    </xf>
    <xf numFmtId="4" fontId="39" fillId="0" borderId="12">
      <alignment horizontal="right" shrinkToFit="1"/>
      <protection/>
    </xf>
    <xf numFmtId="0" fontId="39" fillId="0" borderId="13">
      <alignment horizontal="left" wrapText="1" indent="2"/>
      <protection/>
    </xf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37" borderId="14" applyNumberFormat="0" applyAlignment="0" applyProtection="0"/>
    <xf numFmtId="0" fontId="41" fillId="38" borderId="15" applyNumberFormat="0" applyAlignment="0" applyProtection="0"/>
    <xf numFmtId="0" fontId="42" fillId="38" borderId="14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39" borderId="20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2" borderId="21" applyNumberFormat="0" applyFont="0" applyAlignment="0" applyProtection="0"/>
    <xf numFmtId="9" fontId="0" fillId="0" borderId="0" applyFont="0" applyFill="0" applyBorder="0" applyAlignment="0" applyProtection="0"/>
    <xf numFmtId="0" fontId="52" fillId="0" borderId="22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6" borderId="23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6" borderId="23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left" vertical="center" wrapText="1"/>
    </xf>
    <xf numFmtId="4" fontId="24" fillId="6" borderId="2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3" fillId="29" borderId="24" xfId="0" applyFont="1" applyFill="1" applyBorder="1" applyAlignment="1">
      <alignment horizontal="center" vertical="center" wrapText="1"/>
    </xf>
    <xf numFmtId="2" fontId="22" fillId="6" borderId="23" xfId="0" applyNumberFormat="1" applyFont="1" applyFill="1" applyBorder="1" applyAlignment="1">
      <alignment horizontal="center" vertical="center" wrapText="1"/>
    </xf>
    <xf numFmtId="2" fontId="20" fillId="6" borderId="23" xfId="0" applyNumberFormat="1" applyFont="1" applyFill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center" vertical="center"/>
    </xf>
    <xf numFmtId="2" fontId="24" fillId="6" borderId="23" xfId="0" applyNumberFormat="1" applyFont="1" applyFill="1" applyBorder="1" applyAlignment="1">
      <alignment horizontal="center" vertical="center" wrapText="1"/>
    </xf>
    <xf numFmtId="2" fontId="21" fillId="6" borderId="23" xfId="0" applyNumberFormat="1" applyFont="1" applyFill="1" applyBorder="1" applyAlignment="1">
      <alignment horizontal="center" vertical="center"/>
    </xf>
    <xf numFmtId="4" fontId="55" fillId="0" borderId="11" xfId="76" applyNumberFormat="1" applyFont="1" applyAlignment="1" applyProtection="1">
      <alignment horizontal="center" vertical="center" shrinkToFit="1"/>
      <protection/>
    </xf>
    <xf numFmtId="4" fontId="22" fillId="0" borderId="25" xfId="0" applyNumberFormat="1" applyFont="1" applyFill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7" xfId="74"/>
    <cellStyle name="xl43" xfId="75"/>
    <cellStyle name="xl45" xfId="76"/>
    <cellStyle name="xl67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8"/>
  <sheetViews>
    <sheetView tabSelected="1" zoomScaleSheetLayoutView="100" zoomScalePageLayoutView="0" workbookViewId="0" topLeftCell="A1">
      <selection activeCell="D46" sqref="D46"/>
    </sheetView>
  </sheetViews>
  <sheetFormatPr defaultColWidth="9.421875" defaultRowHeight="15"/>
  <cols>
    <col min="1" max="1" width="54.8515625" style="1" bestFit="1" customWidth="1"/>
    <col min="2" max="2" width="14.28125" style="6" bestFit="1" customWidth="1"/>
    <col min="3" max="3" width="17.00390625" style="1" customWidth="1"/>
    <col min="4" max="4" width="17.140625" style="1" bestFit="1" customWidth="1"/>
    <col min="5" max="5" width="15.28125" style="1" bestFit="1" customWidth="1"/>
    <col min="6" max="6" width="17.140625" style="1" bestFit="1" customWidth="1"/>
    <col min="7" max="7" width="18.28125" style="1" customWidth="1"/>
    <col min="8" max="16384" width="9.421875" style="1" customWidth="1"/>
  </cols>
  <sheetData>
    <row r="1" spans="1:7" ht="37.5" customHeight="1">
      <c r="A1" s="15" t="s">
        <v>74</v>
      </c>
      <c r="B1" s="15"/>
      <c r="C1" s="15"/>
      <c r="D1" s="15"/>
      <c r="E1" s="15"/>
      <c r="F1" s="15"/>
      <c r="G1" s="15"/>
    </row>
    <row r="2" spans="1:7" ht="96" customHeight="1">
      <c r="A2" s="2" t="s">
        <v>58</v>
      </c>
      <c r="B2" s="2" t="s">
        <v>59</v>
      </c>
      <c r="C2" s="13" t="s">
        <v>70</v>
      </c>
      <c r="D2" s="2" t="s">
        <v>71</v>
      </c>
      <c r="E2" s="2" t="s">
        <v>69</v>
      </c>
      <c r="F2" s="2" t="s">
        <v>71</v>
      </c>
      <c r="G2" s="14" t="s">
        <v>75</v>
      </c>
    </row>
    <row r="3" spans="1:9" ht="15.75">
      <c r="A3" s="4" t="s">
        <v>1</v>
      </c>
      <c r="B3" s="16" t="s">
        <v>15</v>
      </c>
      <c r="C3" s="8">
        <f>SUM(C4:C10)</f>
        <v>44593640.29</v>
      </c>
      <c r="D3" s="8">
        <f>SUM(D4:D10)</f>
        <v>20350510.61</v>
      </c>
      <c r="E3" s="17">
        <f>D3/C3*100</f>
        <v>45.635454916120736</v>
      </c>
      <c r="F3" s="8">
        <f>SUM(F4:F10)</f>
        <v>18880331.86</v>
      </c>
      <c r="G3" s="17">
        <f aca="true" t="shared" si="0" ref="G3:G8">D3/F3*100</f>
        <v>107.78682684659124</v>
      </c>
      <c r="I3" s="5"/>
    </row>
    <row r="4" spans="1:7" ht="47.25">
      <c r="A4" s="3" t="s">
        <v>51</v>
      </c>
      <c r="B4" s="18" t="s">
        <v>29</v>
      </c>
      <c r="C4" s="24">
        <v>1328691</v>
      </c>
      <c r="D4" s="24">
        <v>648437.16</v>
      </c>
      <c r="E4" s="19">
        <f>D4/C4*100</f>
        <v>48.802705820992244</v>
      </c>
      <c r="F4" s="23">
        <v>614756.52</v>
      </c>
      <c r="G4" s="20">
        <f t="shared" si="0"/>
        <v>105.47869585832129</v>
      </c>
    </row>
    <row r="5" spans="1:7" ht="63">
      <c r="A5" s="3" t="s">
        <v>25</v>
      </c>
      <c r="B5" s="18" t="s">
        <v>11</v>
      </c>
      <c r="C5" s="24">
        <v>467001</v>
      </c>
      <c r="D5" s="24">
        <v>195672.54</v>
      </c>
      <c r="E5" s="19">
        <f aca="true" t="shared" si="1" ref="E5:E37">D5/C5*100</f>
        <v>41.899811777704976</v>
      </c>
      <c r="F5" s="23">
        <v>331592.42</v>
      </c>
      <c r="G5" s="20">
        <f t="shared" si="0"/>
        <v>59.00995565580178</v>
      </c>
    </row>
    <row r="6" spans="1:7" ht="63">
      <c r="A6" s="3" t="s">
        <v>8</v>
      </c>
      <c r="B6" s="18" t="s">
        <v>42</v>
      </c>
      <c r="C6" s="24">
        <v>12284801.54</v>
      </c>
      <c r="D6" s="24">
        <v>5829514.57</v>
      </c>
      <c r="E6" s="19">
        <f t="shared" si="1"/>
        <v>47.45306264019631</v>
      </c>
      <c r="F6" s="23">
        <v>5978805.57</v>
      </c>
      <c r="G6" s="20">
        <f t="shared" si="0"/>
        <v>97.50299623809309</v>
      </c>
    </row>
    <row r="7" spans="1:7" ht="15.75">
      <c r="A7" s="3" t="s">
        <v>67</v>
      </c>
      <c r="B7" s="18" t="s">
        <v>66</v>
      </c>
      <c r="C7" s="24">
        <v>232.14</v>
      </c>
      <c r="D7" s="24">
        <v>232.14</v>
      </c>
      <c r="E7" s="19">
        <f t="shared" si="1"/>
        <v>100</v>
      </c>
      <c r="F7" s="7">
        <v>0</v>
      </c>
      <c r="G7" s="20" t="s">
        <v>68</v>
      </c>
    </row>
    <row r="8" spans="1:7" ht="47.25">
      <c r="A8" s="3" t="s">
        <v>55</v>
      </c>
      <c r="B8" s="18" t="s">
        <v>4</v>
      </c>
      <c r="C8" s="24">
        <v>4603809</v>
      </c>
      <c r="D8" s="24">
        <v>2192971.22</v>
      </c>
      <c r="E8" s="19">
        <f t="shared" si="1"/>
        <v>47.6338444970241</v>
      </c>
      <c r="F8" s="23">
        <v>2157143.18</v>
      </c>
      <c r="G8" s="20">
        <f t="shared" si="0"/>
        <v>101.66090226797091</v>
      </c>
    </row>
    <row r="9" spans="1:7" ht="15.75">
      <c r="A9" s="3" t="s">
        <v>63</v>
      </c>
      <c r="B9" s="18" t="s">
        <v>62</v>
      </c>
      <c r="C9" s="24">
        <v>100000</v>
      </c>
      <c r="D9" s="24">
        <v>0</v>
      </c>
      <c r="E9" s="19">
        <f t="shared" si="1"/>
        <v>0</v>
      </c>
      <c r="F9" s="7">
        <v>0</v>
      </c>
      <c r="G9" s="20" t="s">
        <v>68</v>
      </c>
    </row>
    <row r="10" spans="1:7" ht="15.75">
      <c r="A10" s="3" t="s">
        <v>35</v>
      </c>
      <c r="B10" s="18" t="s">
        <v>44</v>
      </c>
      <c r="C10" s="24">
        <v>25809105.61</v>
      </c>
      <c r="D10" s="24">
        <v>11483682.98</v>
      </c>
      <c r="E10" s="19">
        <f t="shared" si="1"/>
        <v>44.494695606772716</v>
      </c>
      <c r="F10" s="23">
        <v>9798034.17</v>
      </c>
      <c r="G10" s="20">
        <f aca="true" t="shared" si="2" ref="G10:G20">D10/F10*100</f>
        <v>117.20394908563583</v>
      </c>
    </row>
    <row r="11" spans="1:7" ht="15.75">
      <c r="A11" s="4" t="s">
        <v>3</v>
      </c>
      <c r="B11" s="16" t="s">
        <v>10</v>
      </c>
      <c r="C11" s="8">
        <f>SUM(C12:C15)</f>
        <v>22914803.240000002</v>
      </c>
      <c r="D11" s="8">
        <f>SUM(D12:D15)</f>
        <v>7578481.4399999995</v>
      </c>
      <c r="E11" s="17">
        <f>D11/C11*100</f>
        <v>33.07242641634831</v>
      </c>
      <c r="F11" s="8">
        <f>SUM(F12:F15)</f>
        <v>9032369.64</v>
      </c>
      <c r="G11" s="17">
        <f t="shared" si="2"/>
        <v>83.9035794819398</v>
      </c>
    </row>
    <row r="12" spans="1:7" ht="15.75">
      <c r="A12" s="3" t="s">
        <v>19</v>
      </c>
      <c r="B12" s="18" t="s">
        <v>18</v>
      </c>
      <c r="C12" s="24">
        <v>354879.73</v>
      </c>
      <c r="D12" s="24">
        <v>23006</v>
      </c>
      <c r="E12" s="19">
        <f t="shared" si="1"/>
        <v>6.4827596662114235</v>
      </c>
      <c r="F12" s="23">
        <v>34360</v>
      </c>
      <c r="G12" s="20">
        <f t="shared" si="2"/>
        <v>66.95576251455181</v>
      </c>
    </row>
    <row r="13" spans="1:7" ht="15.75">
      <c r="A13" s="3" t="s">
        <v>0</v>
      </c>
      <c r="B13" s="18" t="s">
        <v>13</v>
      </c>
      <c r="C13" s="24">
        <v>5500000</v>
      </c>
      <c r="D13" s="24">
        <v>3310000</v>
      </c>
      <c r="E13" s="19">
        <f t="shared" si="1"/>
        <v>60.18181818181818</v>
      </c>
      <c r="F13" s="23">
        <v>5394517.05</v>
      </c>
      <c r="G13" s="20">
        <f t="shared" si="2"/>
        <v>61.358597429959005</v>
      </c>
    </row>
    <row r="14" spans="1:7" ht="15.75">
      <c r="A14" s="3" t="s">
        <v>47</v>
      </c>
      <c r="B14" s="18" t="s">
        <v>45</v>
      </c>
      <c r="C14" s="24">
        <v>15307536.51</v>
      </c>
      <c r="D14" s="24">
        <v>3414470.61</v>
      </c>
      <c r="E14" s="19">
        <f t="shared" si="1"/>
        <v>22.30581392224293</v>
      </c>
      <c r="F14" s="23">
        <v>2939478.95</v>
      </c>
      <c r="G14" s="20">
        <f t="shared" si="2"/>
        <v>116.15904274463335</v>
      </c>
    </row>
    <row r="15" spans="1:7" ht="15.75">
      <c r="A15" s="3" t="s">
        <v>20</v>
      </c>
      <c r="B15" s="18" t="s">
        <v>5</v>
      </c>
      <c r="C15" s="24">
        <v>1752387</v>
      </c>
      <c r="D15" s="24">
        <v>831004.83</v>
      </c>
      <c r="E15" s="19">
        <f t="shared" si="1"/>
        <v>47.421307622117716</v>
      </c>
      <c r="F15" s="23">
        <v>664013.64</v>
      </c>
      <c r="G15" s="20">
        <f t="shared" si="2"/>
        <v>125.14875899236044</v>
      </c>
    </row>
    <row r="16" spans="1:7" ht="15.75">
      <c r="A16" s="4" t="s">
        <v>7</v>
      </c>
      <c r="B16" s="16" t="s">
        <v>6</v>
      </c>
      <c r="C16" s="8">
        <f>SUM(C17:C19)</f>
        <v>8031967.95</v>
      </c>
      <c r="D16" s="8">
        <f>SUM(D17:D19)</f>
        <v>1002368.18</v>
      </c>
      <c r="E16" s="17">
        <f>D16/C16*100</f>
        <v>12.47973331367688</v>
      </c>
      <c r="F16" s="8">
        <f>SUM(F17:F19)</f>
        <v>1036065.4</v>
      </c>
      <c r="G16" s="17">
        <f t="shared" si="2"/>
        <v>96.74757790386592</v>
      </c>
    </row>
    <row r="17" spans="1:7" ht="15.75">
      <c r="A17" s="3" t="s">
        <v>77</v>
      </c>
      <c r="B17" s="18" t="s">
        <v>76</v>
      </c>
      <c r="C17" s="24">
        <v>2299347</v>
      </c>
      <c r="D17" s="24">
        <v>0</v>
      </c>
      <c r="E17" s="19">
        <f>D17/C17*100</f>
        <v>0</v>
      </c>
      <c r="F17" s="23">
        <v>0</v>
      </c>
      <c r="G17" s="20" t="s">
        <v>68</v>
      </c>
    </row>
    <row r="18" spans="1:7" ht="15.75">
      <c r="A18" s="3" t="s">
        <v>57</v>
      </c>
      <c r="B18" s="18" t="s">
        <v>21</v>
      </c>
      <c r="C18" s="24">
        <v>5732620.95</v>
      </c>
      <c r="D18" s="24">
        <v>1002368.18</v>
      </c>
      <c r="E18" s="19">
        <f t="shared" si="1"/>
        <v>17.48533853437493</v>
      </c>
      <c r="F18" s="23">
        <v>983179.6</v>
      </c>
      <c r="G18" s="20">
        <f t="shared" si="2"/>
        <v>101.95168614157578</v>
      </c>
    </row>
    <row r="19" spans="1:7" ht="15.75">
      <c r="A19" s="3" t="s">
        <v>73</v>
      </c>
      <c r="B19" s="18" t="s">
        <v>72</v>
      </c>
      <c r="C19" s="23">
        <v>0</v>
      </c>
      <c r="D19" s="23">
        <v>0</v>
      </c>
      <c r="E19" s="19" t="s">
        <v>68</v>
      </c>
      <c r="F19" s="23">
        <v>52885.8</v>
      </c>
      <c r="G19" s="20" t="s">
        <v>68</v>
      </c>
    </row>
    <row r="20" spans="1:7" ht="15.75">
      <c r="A20" s="4" t="s">
        <v>31</v>
      </c>
      <c r="B20" s="16" t="s">
        <v>56</v>
      </c>
      <c r="C20" s="8">
        <f>SUM(C21:C26)</f>
        <v>151620605.41</v>
      </c>
      <c r="D20" s="8">
        <f>SUM(D21:D26)</f>
        <v>77313201.05</v>
      </c>
      <c r="E20" s="17">
        <f>D20/C20*100</f>
        <v>50.99122302073388</v>
      </c>
      <c r="F20" s="8">
        <f>SUM(F21:F26)</f>
        <v>62868817.54</v>
      </c>
      <c r="G20" s="17">
        <f t="shared" si="2"/>
        <v>122.97543372882723</v>
      </c>
    </row>
    <row r="21" spans="1:7" ht="15.75">
      <c r="A21" s="3" t="s">
        <v>50</v>
      </c>
      <c r="B21" s="18" t="s">
        <v>37</v>
      </c>
      <c r="C21" s="24">
        <v>44682077.43</v>
      </c>
      <c r="D21" s="24">
        <v>21579644.98</v>
      </c>
      <c r="E21" s="19">
        <f t="shared" si="1"/>
        <v>48.29597507816682</v>
      </c>
      <c r="F21" s="23">
        <v>18453515.69</v>
      </c>
      <c r="G21" s="20">
        <f aca="true" t="shared" si="3" ref="G21:G26">D21/F21*100</f>
        <v>116.9405621265657</v>
      </c>
    </row>
    <row r="22" spans="1:7" ht="15.75">
      <c r="A22" s="3" t="s">
        <v>22</v>
      </c>
      <c r="B22" s="18" t="s">
        <v>16</v>
      </c>
      <c r="C22" s="24">
        <v>74006733.66</v>
      </c>
      <c r="D22" s="24">
        <v>38703965.9</v>
      </c>
      <c r="E22" s="19">
        <f t="shared" si="1"/>
        <v>52.29789775321372</v>
      </c>
      <c r="F22" s="23">
        <v>31791439.68</v>
      </c>
      <c r="G22" s="20">
        <f t="shared" si="3"/>
        <v>121.7433569840773</v>
      </c>
    </row>
    <row r="23" spans="1:7" ht="15.75">
      <c r="A23" s="3" t="s">
        <v>64</v>
      </c>
      <c r="B23" s="18" t="s">
        <v>65</v>
      </c>
      <c r="C23" s="24">
        <v>25521627.6</v>
      </c>
      <c r="D23" s="24">
        <v>13838045.57</v>
      </c>
      <c r="E23" s="19">
        <f t="shared" si="1"/>
        <v>54.22085842989105</v>
      </c>
      <c r="F23" s="23">
        <v>9360900.58</v>
      </c>
      <c r="G23" s="20">
        <f t="shared" si="3"/>
        <v>147.82814379596797</v>
      </c>
    </row>
    <row r="24" spans="1:7" ht="31.5">
      <c r="A24" s="3" t="s">
        <v>40</v>
      </c>
      <c r="B24" s="18" t="s">
        <v>12</v>
      </c>
      <c r="C24" s="24">
        <v>146859</v>
      </c>
      <c r="D24" s="24">
        <v>29774.5</v>
      </c>
      <c r="E24" s="19">
        <f t="shared" si="1"/>
        <v>20.274208594638395</v>
      </c>
      <c r="F24" s="23">
        <v>24553.22</v>
      </c>
      <c r="G24" s="20">
        <f t="shared" si="3"/>
        <v>121.26515381689245</v>
      </c>
    </row>
    <row r="25" spans="1:7" ht="15.75">
      <c r="A25" s="3" t="s">
        <v>30</v>
      </c>
      <c r="B25" s="18" t="s">
        <v>26</v>
      </c>
      <c r="C25" s="24">
        <v>1137819.72</v>
      </c>
      <c r="D25" s="24">
        <v>344747.62</v>
      </c>
      <c r="E25" s="19">
        <f t="shared" si="1"/>
        <v>30.2989668697252</v>
      </c>
      <c r="F25" s="23">
        <v>461394</v>
      </c>
      <c r="G25" s="20">
        <f t="shared" si="3"/>
        <v>74.7187046212131</v>
      </c>
    </row>
    <row r="26" spans="1:7" ht="15.75">
      <c r="A26" s="3" t="s">
        <v>54</v>
      </c>
      <c r="B26" s="18" t="s">
        <v>39</v>
      </c>
      <c r="C26" s="24">
        <v>6125488</v>
      </c>
      <c r="D26" s="24">
        <v>2817022.48</v>
      </c>
      <c r="E26" s="19">
        <f t="shared" si="1"/>
        <v>45.98853968859297</v>
      </c>
      <c r="F26" s="23">
        <v>2777014.37</v>
      </c>
      <c r="G26" s="20">
        <f t="shared" si="3"/>
        <v>101.44068789964524</v>
      </c>
    </row>
    <row r="27" spans="1:7" ht="15.75">
      <c r="A27" s="4" t="s">
        <v>9</v>
      </c>
      <c r="B27" s="16" t="s">
        <v>53</v>
      </c>
      <c r="C27" s="8">
        <f>C28</f>
        <v>41898364.09</v>
      </c>
      <c r="D27" s="8">
        <f>D28</f>
        <v>18677095.69</v>
      </c>
      <c r="E27" s="17">
        <f>D27/C27*100</f>
        <v>44.577147809113896</v>
      </c>
      <c r="F27" s="8">
        <f>F28</f>
        <v>14681782.63</v>
      </c>
      <c r="G27" s="17">
        <f aca="true" t="shared" si="4" ref="G27:G38">D27/F27*100</f>
        <v>127.21272450823638</v>
      </c>
    </row>
    <row r="28" spans="1:7" ht="15.75">
      <c r="A28" s="3" t="s">
        <v>24</v>
      </c>
      <c r="B28" s="18" t="s">
        <v>34</v>
      </c>
      <c r="C28" s="24">
        <v>41898364.09</v>
      </c>
      <c r="D28" s="24">
        <v>18677095.69</v>
      </c>
      <c r="E28" s="19">
        <f t="shared" si="1"/>
        <v>44.577147809113896</v>
      </c>
      <c r="F28" s="23">
        <v>14681782.63</v>
      </c>
      <c r="G28" s="20">
        <f t="shared" si="4"/>
        <v>127.21272450823638</v>
      </c>
    </row>
    <row r="29" spans="1:7" ht="15.75">
      <c r="A29" s="4" t="s">
        <v>2</v>
      </c>
      <c r="B29" s="16" t="s">
        <v>52</v>
      </c>
      <c r="C29" s="8">
        <f>SUM(C30:C33)</f>
        <v>5533238.41</v>
      </c>
      <c r="D29" s="8">
        <f>SUM(D30:D33)</f>
        <v>2548049.4899999998</v>
      </c>
      <c r="E29" s="17">
        <f>D29/C29*100</f>
        <v>46.04987714599487</v>
      </c>
      <c r="F29" s="8">
        <f>SUM(F30:F33)</f>
        <v>6080447.4</v>
      </c>
      <c r="G29" s="17">
        <f t="shared" si="4"/>
        <v>41.90562506962892</v>
      </c>
    </row>
    <row r="30" spans="1:7" ht="15.75">
      <c r="A30" s="3" t="s">
        <v>23</v>
      </c>
      <c r="B30" s="18" t="s">
        <v>33</v>
      </c>
      <c r="C30" s="24">
        <v>1589991</v>
      </c>
      <c r="D30" s="24">
        <v>736432.32</v>
      </c>
      <c r="E30" s="19">
        <f t="shared" si="1"/>
        <v>46.31676028354877</v>
      </c>
      <c r="F30" s="23">
        <v>725265.61</v>
      </c>
      <c r="G30" s="20">
        <f t="shared" si="4"/>
        <v>101.53967179003564</v>
      </c>
    </row>
    <row r="31" spans="1:7" ht="15.75">
      <c r="A31" s="3" t="s">
        <v>61</v>
      </c>
      <c r="B31" s="12">
        <v>1003</v>
      </c>
      <c r="C31" s="24">
        <v>2276970.7</v>
      </c>
      <c r="D31" s="24">
        <v>764599.5</v>
      </c>
      <c r="E31" s="19">
        <f t="shared" si="1"/>
        <v>33.579681108764376</v>
      </c>
      <c r="F31" s="23">
        <v>4816753.07</v>
      </c>
      <c r="G31" s="20" t="s">
        <v>68</v>
      </c>
    </row>
    <row r="32" spans="1:7" ht="15.75">
      <c r="A32" s="3" t="s">
        <v>38</v>
      </c>
      <c r="B32" s="18" t="s">
        <v>28</v>
      </c>
      <c r="C32" s="24">
        <v>1366276.71</v>
      </c>
      <c r="D32" s="24">
        <v>880017.67</v>
      </c>
      <c r="E32" s="19">
        <f t="shared" si="1"/>
        <v>64.40991517743137</v>
      </c>
      <c r="F32" s="23">
        <v>373861.72</v>
      </c>
      <c r="G32" s="20">
        <f t="shared" si="4"/>
        <v>235.38587208126046</v>
      </c>
    </row>
    <row r="33" spans="1:7" ht="15.75">
      <c r="A33" s="3" t="s">
        <v>46</v>
      </c>
      <c r="B33" s="18" t="s">
        <v>41</v>
      </c>
      <c r="C33" s="24">
        <v>300000</v>
      </c>
      <c r="D33" s="24">
        <v>167000</v>
      </c>
      <c r="E33" s="19">
        <f t="shared" si="1"/>
        <v>55.666666666666664</v>
      </c>
      <c r="F33" s="23">
        <v>164567</v>
      </c>
      <c r="G33" s="20">
        <f t="shared" si="4"/>
        <v>101.47842520067813</v>
      </c>
    </row>
    <row r="34" spans="1:7" ht="15.75">
      <c r="A34" s="4" t="s">
        <v>17</v>
      </c>
      <c r="B34" s="16" t="s">
        <v>49</v>
      </c>
      <c r="C34" s="8">
        <f>C35</f>
        <v>663700</v>
      </c>
      <c r="D34" s="8">
        <f>D35</f>
        <v>199787.1</v>
      </c>
      <c r="E34" s="17">
        <f>D34/C34*100</f>
        <v>30.102018984480942</v>
      </c>
      <c r="F34" s="8">
        <f>F35</f>
        <v>313912.5</v>
      </c>
      <c r="G34" s="17">
        <f t="shared" si="4"/>
        <v>63.64420021502808</v>
      </c>
    </row>
    <row r="35" spans="1:7" ht="15.75">
      <c r="A35" s="3" t="s">
        <v>14</v>
      </c>
      <c r="B35" s="18" t="s">
        <v>32</v>
      </c>
      <c r="C35" s="24">
        <v>663700</v>
      </c>
      <c r="D35" s="24">
        <v>199787.1</v>
      </c>
      <c r="E35" s="19">
        <f t="shared" si="1"/>
        <v>30.102018984480942</v>
      </c>
      <c r="F35" s="23">
        <v>313912.5</v>
      </c>
      <c r="G35" s="20">
        <f t="shared" si="4"/>
        <v>63.64420021502808</v>
      </c>
    </row>
    <row r="36" spans="1:7" ht="31.5">
      <c r="A36" s="4" t="s">
        <v>36</v>
      </c>
      <c r="B36" s="16" t="s">
        <v>43</v>
      </c>
      <c r="C36" s="8">
        <f>C37</f>
        <v>4590.23</v>
      </c>
      <c r="D36" s="8">
        <f>D37</f>
        <v>2325.63</v>
      </c>
      <c r="E36" s="17">
        <f>D36/C36*100</f>
        <v>50.664781503323375</v>
      </c>
      <c r="F36" s="8">
        <f>F37</f>
        <v>2623.6</v>
      </c>
      <c r="G36" s="17">
        <f t="shared" si="4"/>
        <v>88.64270468059155</v>
      </c>
    </row>
    <row r="37" spans="1:7" ht="31.5">
      <c r="A37" s="3" t="s">
        <v>48</v>
      </c>
      <c r="B37" s="18" t="s">
        <v>27</v>
      </c>
      <c r="C37" s="24">
        <v>4590.23</v>
      </c>
      <c r="D37" s="24">
        <v>2325.63</v>
      </c>
      <c r="E37" s="19">
        <f t="shared" si="1"/>
        <v>50.664781503323375</v>
      </c>
      <c r="F37" s="23">
        <v>2623.6</v>
      </c>
      <c r="G37" s="20">
        <f t="shared" si="4"/>
        <v>88.64270468059155</v>
      </c>
    </row>
    <row r="38" spans="1:7" s="11" customFormat="1" ht="15.75">
      <c r="A38" s="9" t="s">
        <v>60</v>
      </c>
      <c r="B38" s="21"/>
      <c r="C38" s="10">
        <f>C36+C34+C29+C27+C20+C16+C11+C3</f>
        <v>275260909.62</v>
      </c>
      <c r="D38" s="10">
        <f>D36+D34+D29+D27+D20+D16+D11+D3</f>
        <v>127671819.19</v>
      </c>
      <c r="E38" s="22">
        <f>D38/C38*100</f>
        <v>46.3821104733876</v>
      </c>
      <c r="F38" s="10">
        <f>F36+F34+F29+F27+F20+F16+F11+F3</f>
        <v>112896350.57000001</v>
      </c>
      <c r="G38" s="22">
        <f t="shared" si="4"/>
        <v>113.08764060609616</v>
      </c>
    </row>
  </sheetData>
  <sheetProtection/>
  <autoFilter ref="A2:D37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2021-07-28T06:14:31Z</cp:lastPrinted>
  <dcterms:created xsi:type="dcterms:W3CDTF">2017-04-18T09:53:03Z</dcterms:created>
  <dcterms:modified xsi:type="dcterms:W3CDTF">2021-07-28T06:43:44Z</dcterms:modified>
  <cp:category/>
  <cp:version/>
  <cp:contentType/>
  <cp:contentStatus/>
</cp:coreProperties>
</file>